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J85" i="1"/>
  <c r="J82" i="1"/>
  <c r="J72" i="1"/>
  <c r="J73" i="1"/>
  <c r="J74" i="1"/>
  <c r="J75" i="1"/>
  <c r="J76" i="1"/>
  <c r="J71" i="1"/>
  <c r="J84" i="1"/>
  <c r="J83" i="1"/>
  <c r="J81" i="1"/>
  <c r="J79" i="1"/>
  <c r="J78" i="1"/>
  <c r="J77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1" i="1"/>
  <c r="J49" i="1"/>
  <c r="J48" i="1"/>
  <c r="J47" i="1"/>
  <c r="J45" i="1"/>
  <c r="J44" i="1"/>
  <c r="J41" i="1"/>
  <c r="J40" i="1"/>
  <c r="J38" i="1"/>
  <c r="J37" i="1"/>
  <c r="J35" i="1"/>
  <c r="J34" i="1"/>
  <c r="J32" i="1"/>
  <c r="H85" i="1"/>
  <c r="H84" i="1"/>
  <c r="H83" i="1"/>
  <c r="H82" i="1"/>
  <c r="H81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1" i="1"/>
  <c r="H49" i="1"/>
  <c r="H48" i="1"/>
  <c r="H47" i="1"/>
  <c r="H45" i="1"/>
  <c r="H44" i="1"/>
  <c r="H43" i="1"/>
  <c r="J43" i="1" s="1"/>
  <c r="H41" i="1"/>
  <c r="H40" i="1"/>
  <c r="H38" i="1"/>
  <c r="H37" i="1"/>
  <c r="H35" i="1"/>
  <c r="H34" i="1"/>
  <c r="H32" i="1"/>
  <c r="H31" i="1"/>
  <c r="K83" i="1" l="1"/>
  <c r="K84" i="1"/>
  <c r="K71" i="1"/>
  <c r="K79" i="1"/>
  <c r="K51" i="1"/>
  <c r="K49" i="1"/>
  <c r="K34" i="1"/>
  <c r="K85" i="1"/>
  <c r="K82" i="1"/>
  <c r="K81" i="1"/>
  <c r="K78" i="1"/>
  <c r="K77" i="1"/>
  <c r="K72" i="1"/>
  <c r="K73" i="1"/>
  <c r="K74" i="1"/>
  <c r="K75" i="1"/>
  <c r="K76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K48" i="1"/>
  <c r="K47" i="1"/>
  <c r="K44" i="1"/>
  <c r="K45" i="1"/>
  <c r="K43" i="1"/>
  <c r="K41" i="1"/>
  <c r="K40" i="1"/>
  <c r="K38" i="1"/>
  <c r="K37" i="1"/>
  <c r="K35" i="1"/>
  <c r="K32" i="1"/>
  <c r="H86" i="1" l="1"/>
  <c r="J87" i="1"/>
  <c r="K31" i="1" l="1"/>
  <c r="K86" i="1" s="1"/>
</calcChain>
</file>

<file path=xl/sharedStrings.xml><?xml version="1.0" encoding="utf-8"?>
<sst xmlns="http://schemas.openxmlformats.org/spreadsheetml/2006/main" count="209" uniqueCount="160">
  <si>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</si>
  <si>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</si>
  <si>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</si>
  <si>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</si>
  <si>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</si>
  <si>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</si>
  <si>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</si>
  <si>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</si>
  <si>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</si>
  <si>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</si>
  <si>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</si>
  <si>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</si>
  <si>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</si>
  <si>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</si>
  <si>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</si>
  <si>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</si>
  <si>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</si>
  <si>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</si>
  <si>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</si>
  <si>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</si>
  <si>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</si>
  <si>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</si>
  <si>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</si>
  <si>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</si>
  <si>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</si>
  <si>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</si>
  <si>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</si>
  <si>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</si>
  <si>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</si>
  <si>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</si>
  <si>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</si>
  <si>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</si>
  <si>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</si>
  <si>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</si>
  <si>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</si>
  <si>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</si>
  <si>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</si>
  <si>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CWD-P</t>
  </si>
  <si>
    <t>Całkowity wyrób drewna pilarką</t>
  </si>
  <si>
    <t>POZYSKANIE I ZRYWKA DREWNA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</si>
  <si>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</si>
  <si>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</si>
  <si>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</si>
  <si>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</si>
  <si>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</si>
  <si>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</si>
  <si>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</si>
  <si>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</si>
  <si>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</si>
  <si>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</si>
  <si>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</si>
  <si>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</si>
  <si>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</si>
  <si>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</si>
  <si>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52</t>
  </si>
  <si>
    <t>WYK-TAL60</t>
  </si>
  <si>
    <t>Zdarcie pokrywy na talerzach 60 cm x 60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</si>
  <si>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</si>
  <si>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</si>
  <si>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</si>
  <si>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</si>
  <si>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</si>
  <si>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</si>
  <si>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</si>
  <si>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</si>
  <si>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</si>
  <si>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</si>
  <si>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</si>
  <si>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</si>
  <si>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</si>
  <si>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</si>
  <si>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</si>
  <si>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</si>
  <si>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</si>
  <si>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</si>
  <si>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</si>
  <si>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</si>
  <si>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</si>
  <si>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</si>
  <si>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</si>
  <si>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</si>
  <si>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</si>
  <si>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</si>
  <si>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</si>
  <si>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</si>
  <si>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</si>
  <si>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</si>
  <si>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</si>
  <si>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</si>
  <si>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</si>
  <si>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</si>
  <si>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</si>
  <si>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</si>
  <si>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</si>
  <si>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</si>
  <si>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</si>
  <si>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</si>
  <si>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</si>
  <si>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</si>
  <si>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</si>
  <si>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</si>
  <si>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</si>
  <si>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</si>
  <si>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</si>
  <si>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</si>
  <si>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</si>
  <si>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</si>
  <si>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</si>
  <si>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</si>
  <si>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</si>
  <si>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</si>
  <si>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</si>
  <si>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</si>
  <si>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</si>
  <si>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</si>
  <si>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</si>
  <si>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328</t>
  </si>
  <si>
    <t>ZB-NASDB</t>
  </si>
  <si>
    <t>Zbiór nasion dęba</t>
  </si>
  <si>
    <t>KG</t>
  </si>
  <si>
    <t>330</t>
  </si>
  <si>
    <t>ZB-NASBRZ</t>
  </si>
  <si>
    <t>Zbiór nasion brzozy</t>
  </si>
  <si>
    <t xml:space="preserve"> 11, 117, 157, 161, 163, 165, 167, 169, 171, 180, 183, 209, 307, 336, 340, 343, 398</t>
  </si>
  <si>
    <t>Prace godzinowe ręczne (8% VAT)</t>
  </si>
  <si>
    <t>174, 184, 222, 400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</si>
  <si>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</si>
  <si>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</si>
  <si>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</si>
  <si>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</si>
  <si>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</si>
  <si>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</si>
  <si>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Prace godzinowe ciągnikowe (8% VAT)</t>
  </si>
  <si>
    <t>175, 186, 223, 345, 401</t>
  </si>
  <si>
    <t>GODZ MH23</t>
  </si>
  <si>
    <t>Prace godzinowe ciągnikowe (23%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</si>
  <si>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</si>
  <si>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</si>
  <si>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brutto w PLN</t>
  </si>
  <si>
    <t>144</t>
  </si>
  <si>
    <t>GRODZ-SR</t>
  </si>
  <si>
    <t>Grodzenie upraw przed zwierzyną siatką rozbiórkową</t>
  </si>
  <si>
    <t>146</t>
  </si>
  <si>
    <t>WYK-SLUPI</t>
  </si>
  <si>
    <t>Przygotowanie słupków iglastych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</si>
  <si>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</si>
  <si>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</si>
  <si>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</si>
  <si>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</si>
  <si>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</si>
  <si>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</si>
  <si>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</si>
  <si>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</si>
  <si>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</si>
  <si>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</si>
  <si>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</si>
  <si>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02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</si>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</sst>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b/>
      <sz val="8"/>
      <name val="Cambria"/>
      <family val="1"/>
      <charset val="238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0" xfId="0" applyFont="1" applyFill="1" applyAlignment="1">
      <alignment horizontal="left"/>
    </xf>
    <xf numFmtId="49" fontId="8" fillId="4" borderId="0" xfId="0" applyNumberFormat="1" applyFont="1" applyFill="1" applyAlignment="1">
      <alignment horizontal="left" vertical="center"/>
    </xf>
    <xf numFmtId="0" fontId="2" fillId="4" borderId="0" xfId="0" applyFont="1" applyFill="1" applyBorder="1" applyAlignment="1">
      <alignment horizontal="left"/>
    </xf>
    <xf numFmtId="49" fontId="12" fillId="4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9" fillId="4" borderId="0" xfId="0" applyFont="1" applyFill="1" applyBorder="1" applyAlignment="1">
      <alignment horizontal="left" vertical="center"/>
    </xf>
    <xf numFmtId="49" fontId="9" fillId="4" borderId="0" xfId="0" applyNumberFormat="1" applyFont="1" applyFill="1" applyAlignment="1">
      <alignment horizontal="right" vertical="center"/>
    </xf>
    <xf numFmtId="0" fontId="9" fillId="4" borderId="8" xfId="0" applyFont="1" applyFill="1" applyBorder="1" applyAlignment="1">
      <alignment horizontal="left" vertical="center"/>
    </xf>
    <xf numFmtId="49" fontId="10" fillId="4" borderId="0" xfId="0" applyNumberFormat="1" applyFont="1" applyFill="1" applyAlignment="1">
      <alignment horizontal="center" vertical="top"/>
    </xf>
    <xf numFmtId="49" fontId="11" fillId="4" borderId="0" xfId="0" applyNumberFormat="1" applyFont="1" applyFill="1" applyAlignment="1">
      <alignment horizontal="center" vertical="center"/>
    </xf>
    <xf numFmtId="0" fontId="7" fillId="0" borderId="0" xfId="0" applyFont="1" applyAlignment="1"/>
    <xf numFmtId="0" fontId="9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0" xfId="0" applyFont="1" applyFill="1" applyBorder="1" applyAlignment="1">
      <alignment horizontal="left"/>
    </xf>
    <xf numFmtId="0" fontId="15" fillId="0" borderId="0" xfId="0" applyFont="1" applyFill="1" applyBorder="1" applyAlignment="1"/>
    <xf numFmtId="49" fontId="12" fillId="4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topLeftCell="A85" zoomScaleNormal="100" workbookViewId="0">
      <selection activeCell="M22" sqref="M22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2"/>
      <c r="B1" s="22"/>
      <c r="C1" s="22"/>
      <c r="D1" s="22"/>
      <c r="E1" s="22"/>
      <c r="F1" s="22"/>
      <c r="G1" s="22"/>
      <c r="H1" s="38" t="s">
        <v>148</v>
      </c>
      <c r="I1" s="38"/>
      <c r="J1" s="38"/>
      <c r="K1" s="38"/>
    </row>
    <row r="2" spans="1:11" x14ac:dyDescent="0.3">
      <c r="A2" s="22"/>
      <c r="B2" s="39" t="s">
        <v>159</v>
      </c>
      <c r="C2" s="40"/>
      <c r="D2" s="22"/>
      <c r="E2" s="22"/>
      <c r="F2" s="22"/>
      <c r="G2" s="22"/>
      <c r="H2" s="22"/>
      <c r="I2" s="22"/>
      <c r="J2" s="22"/>
      <c r="K2" s="22"/>
    </row>
    <row r="3" spans="1:11" ht="15" x14ac:dyDescent="0.3">
      <c r="A3" s="22"/>
      <c r="B3" s="41"/>
      <c r="C3" s="41"/>
      <c r="D3" s="40"/>
      <c r="E3" s="22"/>
      <c r="F3" s="22"/>
      <c r="G3" s="22"/>
      <c r="H3" s="22"/>
      <c r="I3" s="22"/>
      <c r="J3" s="22"/>
      <c r="K3" s="22"/>
    </row>
    <row r="4" spans="1:11" x14ac:dyDescent="0.3">
      <c r="A4" s="22"/>
      <c r="B4" s="39"/>
      <c r="C4" s="40"/>
      <c r="D4" s="40"/>
      <c r="E4" s="22"/>
      <c r="F4" s="22"/>
      <c r="G4" s="22"/>
      <c r="H4" s="22"/>
      <c r="I4" s="22"/>
      <c r="J4" s="22"/>
      <c r="K4" s="22"/>
    </row>
    <row r="5" spans="1:11" ht="15" x14ac:dyDescent="0.3">
      <c r="A5" s="22"/>
      <c r="B5" s="41"/>
      <c r="C5" s="41"/>
      <c r="D5" s="40"/>
      <c r="E5" s="22"/>
      <c r="F5" s="22"/>
      <c r="G5" s="22"/>
      <c r="H5" s="22"/>
      <c r="I5" s="22"/>
      <c r="J5" s="22"/>
      <c r="K5" s="22"/>
    </row>
    <row r="6" spans="1:11" x14ac:dyDescent="0.3">
      <c r="A6" s="22"/>
      <c r="B6" s="39"/>
      <c r="C6" s="40"/>
      <c r="D6" s="40"/>
      <c r="E6" s="22"/>
      <c r="F6" s="22"/>
      <c r="G6" s="22"/>
      <c r="H6" s="22"/>
      <c r="I6" s="22"/>
      <c r="J6" s="22"/>
      <c r="K6" s="22"/>
    </row>
    <row r="7" spans="1:11" ht="14.4" customHeight="1" x14ac:dyDescent="0.3">
      <c r="A7" s="22"/>
      <c r="B7" s="39"/>
      <c r="C7" s="40"/>
      <c r="D7" s="40"/>
      <c r="E7" s="22"/>
      <c r="F7" s="42" t="s">
        <v>149</v>
      </c>
      <c r="G7" s="42"/>
      <c r="H7" s="42"/>
      <c r="I7" s="42"/>
      <c r="J7" s="42"/>
      <c r="K7" s="42"/>
    </row>
    <row r="8" spans="1:11" ht="15" x14ac:dyDescent="0.3">
      <c r="A8" s="22"/>
      <c r="B8" s="43"/>
      <c r="C8" s="43"/>
      <c r="D8" s="22"/>
      <c r="E8" s="22"/>
      <c r="F8" s="42"/>
      <c r="G8" s="42"/>
      <c r="H8" s="42"/>
      <c r="I8" s="42"/>
      <c r="J8" s="42"/>
      <c r="K8" s="42"/>
    </row>
    <row r="9" spans="1:11" ht="14.4" customHeight="1" x14ac:dyDescent="0.3">
      <c r="A9" s="22"/>
      <c r="B9" s="22"/>
      <c r="C9" s="22"/>
      <c r="D9" s="22"/>
      <c r="E9" s="22"/>
      <c r="F9" s="42"/>
      <c r="G9" s="42"/>
      <c r="H9" s="42"/>
      <c r="I9" s="42"/>
      <c r="J9" s="42"/>
      <c r="K9" s="42"/>
    </row>
    <row r="10" spans="1:11" ht="14.4" customHeight="1" x14ac:dyDescent="0.3">
      <c r="A10" s="22"/>
      <c r="B10" s="44" t="s">
        <v>150</v>
      </c>
      <c r="C10" s="44"/>
      <c r="D10" s="22"/>
      <c r="E10" s="22"/>
      <c r="F10" s="42"/>
      <c r="G10" s="42"/>
      <c r="H10" s="42"/>
      <c r="I10" s="42"/>
      <c r="J10" s="42"/>
      <c r="K10" s="42"/>
    </row>
    <row r="11" spans="1:11" x14ac:dyDescent="0.3">
      <c r="A11" s="22"/>
      <c r="B11" s="44"/>
      <c r="C11" s="44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7.399999999999999" x14ac:dyDescent="0.3">
      <c r="A13" s="45" t="s">
        <v>151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</row>
    <row r="14" spans="1:1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x14ac:dyDescent="0.3">
      <c r="A15" s="22"/>
      <c r="B15" s="23" t="s">
        <v>152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x14ac:dyDescent="0.3">
      <c r="A17" s="22"/>
      <c r="B17" s="23" t="s">
        <v>153</v>
      </c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15" x14ac:dyDescent="0.3">
      <c r="A19" s="22"/>
      <c r="B19" s="23" t="s">
        <v>154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x14ac:dyDescent="0.3">
      <c r="A21" s="22"/>
      <c r="B21" s="23" t="s">
        <v>155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5" customHeight="1" x14ac:dyDescent="0.3">
      <c r="A23" s="22"/>
      <c r="B23" s="47" t="s">
        <v>156</v>
      </c>
      <c r="C23" s="47"/>
      <c r="D23" s="47"/>
      <c r="E23" s="47"/>
      <c r="F23" s="47"/>
      <c r="G23" s="47"/>
      <c r="H23" s="47"/>
      <c r="I23" s="47"/>
      <c r="J23" s="47"/>
      <c r="K23" s="48"/>
    </row>
    <row r="24" spans="1:11" x14ac:dyDescent="0.3">
      <c r="A24" s="22"/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pans="1:11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22.8" customHeight="1" x14ac:dyDescent="0.3">
      <c r="A26" s="28" t="s">
        <v>0</v>
      </c>
      <c r="B26" s="55" t="s">
        <v>6</v>
      </c>
      <c r="C26" s="28" t="s">
        <v>1</v>
      </c>
      <c r="D26" s="28" t="s">
        <v>2</v>
      </c>
      <c r="E26" s="55" t="s">
        <v>5</v>
      </c>
      <c r="F26" s="28" t="s">
        <v>3</v>
      </c>
      <c r="G26" s="28" t="s">
        <v>4</v>
      </c>
      <c r="H26" s="55" t="s">
        <v>8</v>
      </c>
      <c r="I26" s="55" t="s">
        <v>7</v>
      </c>
      <c r="J26" s="55" t="s">
        <v>9</v>
      </c>
      <c r="K26" s="55" t="s">
        <v>10</v>
      </c>
    </row>
    <row r="27" spans="1:11" x14ac:dyDescent="0.3">
      <c r="A27" s="28"/>
      <c r="B27" s="56"/>
      <c r="C27" s="28"/>
      <c r="D27" s="28"/>
      <c r="E27" s="56"/>
      <c r="F27" s="28"/>
      <c r="G27" s="28"/>
      <c r="H27" s="56"/>
      <c r="I27" s="56"/>
      <c r="J27" s="56"/>
      <c r="K27" s="56"/>
    </row>
    <row r="28" spans="1:11" x14ac:dyDescent="0.3">
      <c r="A28" s="28"/>
      <c r="B28" s="57"/>
      <c r="C28" s="28"/>
      <c r="D28" s="28"/>
      <c r="E28" s="57"/>
      <c r="F28" s="28"/>
      <c r="G28" s="28"/>
      <c r="H28" s="57"/>
      <c r="I28" s="57"/>
      <c r="J28" s="57"/>
      <c r="K28" s="57"/>
    </row>
    <row r="29" spans="1:11" x14ac:dyDescent="0.3">
      <c r="A29" s="31" t="s">
        <v>39</v>
      </c>
      <c r="B29" s="32"/>
      <c r="C29" s="32"/>
      <c r="D29" s="32"/>
      <c r="E29" s="32"/>
      <c r="F29" s="32"/>
      <c r="G29" s="32"/>
      <c r="H29" s="32"/>
      <c r="I29" s="32"/>
      <c r="J29" s="32"/>
      <c r="K29" s="33"/>
    </row>
    <row r="30" spans="1:11" x14ac:dyDescent="0.3">
      <c r="A30" s="31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33"/>
    </row>
    <row r="31" spans="1:11" x14ac:dyDescent="0.3">
      <c r="A31" s="1">
        <v>1</v>
      </c>
      <c r="B31" s="1">
        <v>1</v>
      </c>
      <c r="C31" s="1" t="s">
        <v>37</v>
      </c>
      <c r="D31" s="2" t="s">
        <v>38</v>
      </c>
      <c r="E31" s="3" t="s">
        <v>147</v>
      </c>
      <c r="F31" s="4">
        <v>3505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1">
        <v>2</v>
      </c>
      <c r="B32" s="3">
        <v>2</v>
      </c>
      <c r="C32" s="1" t="s">
        <v>29</v>
      </c>
      <c r="D32" s="1" t="s">
        <v>11</v>
      </c>
      <c r="E32" s="3" t="s">
        <v>147</v>
      </c>
      <c r="F32" s="4">
        <v>2047</v>
      </c>
      <c r="G32" s="20">
        <v>0</v>
      </c>
      <c r="H32" s="5">
        <f>MROUND(F32*G32,0.01)</f>
        <v>0</v>
      </c>
      <c r="I32" s="6">
        <v>0.08</v>
      </c>
      <c r="J32" s="5">
        <f>MROUND(H32*0.08,0.01)</f>
        <v>0</v>
      </c>
      <c r="K32" s="5">
        <f>H32+J32</f>
        <v>0</v>
      </c>
    </row>
    <row r="33" spans="1:11" x14ac:dyDescent="0.3">
      <c r="A33" s="31" t="s">
        <v>31</v>
      </c>
      <c r="B33" s="32"/>
      <c r="C33" s="32"/>
      <c r="D33" s="32"/>
      <c r="E33" s="32"/>
      <c r="F33" s="32"/>
      <c r="G33" s="32"/>
      <c r="H33" s="32"/>
      <c r="I33" s="32"/>
      <c r="J33" s="32"/>
      <c r="K33" s="33"/>
    </row>
    <row r="34" spans="1:11" x14ac:dyDescent="0.3">
      <c r="A34" s="1">
        <v>3</v>
      </c>
      <c r="B34" s="1">
        <v>1</v>
      </c>
      <c r="C34" s="1" t="s">
        <v>37</v>
      </c>
      <c r="D34" s="2" t="s">
        <v>38</v>
      </c>
      <c r="E34" s="3" t="s">
        <v>147</v>
      </c>
      <c r="F34" s="4">
        <v>291</v>
      </c>
      <c r="G34" s="20">
        <v>0</v>
      </c>
      <c r="H34" s="5">
        <f t="shared" ref="H34:H35" si="0">MROUND(F34*G34,0.01)</f>
        <v>0</v>
      </c>
      <c r="I34" s="6">
        <v>0.08</v>
      </c>
      <c r="J34" s="5">
        <f t="shared" ref="J34:J35" si="1">MROUND(H34*0.08,0.01)</f>
        <v>0</v>
      </c>
      <c r="K34" s="5">
        <f>H34+J34</f>
        <v>0</v>
      </c>
    </row>
    <row r="35" spans="1:11" x14ac:dyDescent="0.3">
      <c r="A35" s="1">
        <v>4</v>
      </c>
      <c r="B35" s="3">
        <v>2</v>
      </c>
      <c r="C35" s="1" t="s">
        <v>29</v>
      </c>
      <c r="D35" s="1" t="s">
        <v>11</v>
      </c>
      <c r="E35" s="3" t="s">
        <v>147</v>
      </c>
      <c r="F35" s="4">
        <v>4578</v>
      </c>
      <c r="G35" s="20">
        <v>0</v>
      </c>
      <c r="H35" s="5">
        <f t="shared" si="0"/>
        <v>0</v>
      </c>
      <c r="I35" s="6">
        <v>0.08</v>
      </c>
      <c r="J35" s="5">
        <f t="shared" si="1"/>
        <v>0</v>
      </c>
      <c r="K35" s="5">
        <f>H35+J35</f>
        <v>0</v>
      </c>
    </row>
    <row r="36" spans="1:11" x14ac:dyDescent="0.3">
      <c r="A36" s="31" t="s">
        <v>32</v>
      </c>
      <c r="B36" s="32"/>
      <c r="C36" s="32"/>
      <c r="D36" s="32"/>
      <c r="E36" s="32"/>
      <c r="F36" s="32"/>
      <c r="G36" s="32"/>
      <c r="H36" s="32"/>
      <c r="I36" s="32"/>
      <c r="J36" s="32"/>
      <c r="K36" s="33"/>
    </row>
    <row r="37" spans="1:11" x14ac:dyDescent="0.3">
      <c r="A37" s="1">
        <v>5</v>
      </c>
      <c r="B37" s="3">
        <v>1</v>
      </c>
      <c r="C37" s="1" t="s">
        <v>37</v>
      </c>
      <c r="D37" s="1" t="s">
        <v>38</v>
      </c>
      <c r="E37" s="3" t="s">
        <v>147</v>
      </c>
      <c r="F37" s="4">
        <v>828</v>
      </c>
      <c r="G37" s="20">
        <v>0</v>
      </c>
      <c r="H37" s="5">
        <f t="shared" ref="H37:H38" si="2">MROUND(F37*G37,0.01)</f>
        <v>0</v>
      </c>
      <c r="I37" s="6">
        <v>0.08</v>
      </c>
      <c r="J37" s="5">
        <f t="shared" ref="J37:J38" si="3">MROUND(H37*0.08,0.01)</f>
        <v>0</v>
      </c>
      <c r="K37" s="5">
        <f>H37+J37</f>
        <v>0</v>
      </c>
    </row>
    <row r="38" spans="1:11" x14ac:dyDescent="0.3">
      <c r="A38" s="1">
        <v>6</v>
      </c>
      <c r="B38" s="3">
        <v>2</v>
      </c>
      <c r="C38" s="1" t="s">
        <v>29</v>
      </c>
      <c r="D38" s="1" t="s">
        <v>11</v>
      </c>
      <c r="E38" s="3" t="s">
        <v>147</v>
      </c>
      <c r="F38" s="4">
        <v>2333</v>
      </c>
      <c r="G38" s="20">
        <v>0</v>
      </c>
      <c r="H38" s="5">
        <f t="shared" si="2"/>
        <v>0</v>
      </c>
      <c r="I38" s="6">
        <v>0.08</v>
      </c>
      <c r="J38" s="5">
        <f t="shared" si="3"/>
        <v>0</v>
      </c>
      <c r="K38" s="5">
        <f>H38+J38</f>
        <v>0</v>
      </c>
    </row>
    <row r="39" spans="1:11" x14ac:dyDescent="0.3">
      <c r="A39" s="31" t="s">
        <v>33</v>
      </c>
      <c r="B39" s="32"/>
      <c r="C39" s="32"/>
      <c r="D39" s="32"/>
      <c r="E39" s="32"/>
      <c r="F39" s="32"/>
      <c r="G39" s="32"/>
      <c r="H39" s="32"/>
      <c r="I39" s="32"/>
      <c r="J39" s="32"/>
      <c r="K39" s="33"/>
    </row>
    <row r="40" spans="1:11" x14ac:dyDescent="0.3">
      <c r="A40" s="1">
        <v>7</v>
      </c>
      <c r="B40" s="3">
        <v>1</v>
      </c>
      <c r="C40" s="1" t="s">
        <v>37</v>
      </c>
      <c r="D40" s="1" t="s">
        <v>38</v>
      </c>
      <c r="E40" s="3" t="s">
        <v>147</v>
      </c>
      <c r="F40" s="7">
        <v>933</v>
      </c>
      <c r="G40" s="20">
        <v>0</v>
      </c>
      <c r="H40" s="5">
        <f t="shared" ref="H40:H41" si="4">MROUND(F40*G40,0.01)</f>
        <v>0</v>
      </c>
      <c r="I40" s="6">
        <v>0.08</v>
      </c>
      <c r="J40" s="5">
        <f t="shared" ref="J40:J41" si="5">MROUND(H40*0.08,0.01)</f>
        <v>0</v>
      </c>
      <c r="K40" s="5">
        <f>H40+J40</f>
        <v>0</v>
      </c>
    </row>
    <row r="41" spans="1:11" x14ac:dyDescent="0.3">
      <c r="A41" s="1">
        <v>8</v>
      </c>
      <c r="B41" s="3">
        <v>2</v>
      </c>
      <c r="C41" s="1" t="s">
        <v>29</v>
      </c>
      <c r="D41" s="1" t="s">
        <v>11</v>
      </c>
      <c r="E41" s="3" t="s">
        <v>147</v>
      </c>
      <c r="F41" s="7">
        <v>110</v>
      </c>
      <c r="G41" s="20">
        <v>0</v>
      </c>
      <c r="H41" s="5">
        <f t="shared" si="4"/>
        <v>0</v>
      </c>
      <c r="I41" s="6">
        <v>0.08</v>
      </c>
      <c r="J41" s="5">
        <f t="shared" si="5"/>
        <v>0</v>
      </c>
      <c r="K41" s="5">
        <f>H41+J41</f>
        <v>0</v>
      </c>
    </row>
    <row r="42" spans="1:11" x14ac:dyDescent="0.3">
      <c r="A42" s="31" t="s">
        <v>34</v>
      </c>
      <c r="B42" s="32"/>
      <c r="C42" s="32"/>
      <c r="D42" s="32"/>
      <c r="E42" s="32"/>
      <c r="F42" s="32"/>
      <c r="G42" s="32"/>
      <c r="H42" s="32"/>
      <c r="I42" s="32"/>
      <c r="J42" s="32"/>
      <c r="K42" s="33"/>
    </row>
    <row r="43" spans="1:11" x14ac:dyDescent="0.3">
      <c r="A43" s="1">
        <v>9</v>
      </c>
      <c r="B43" s="3">
        <v>3</v>
      </c>
      <c r="C43" s="1" t="s">
        <v>12</v>
      </c>
      <c r="D43" s="1" t="s">
        <v>19</v>
      </c>
      <c r="E43" s="3" t="s">
        <v>147</v>
      </c>
      <c r="F43" s="7">
        <v>60</v>
      </c>
      <c r="G43" s="20">
        <v>0</v>
      </c>
      <c r="H43" s="5">
        <f t="shared" ref="H43:H45" si="6">MROUND(F43*G43,0.01)</f>
        <v>0</v>
      </c>
      <c r="I43" s="6">
        <v>0.08</v>
      </c>
      <c r="J43" s="5">
        <f t="shared" ref="J43:J45" si="7">MROUND(H43*0.08,0.01)</f>
        <v>0</v>
      </c>
      <c r="K43" s="5">
        <f>H43+J43</f>
        <v>0</v>
      </c>
    </row>
    <row r="44" spans="1:11" ht="22.8" x14ac:dyDescent="0.3">
      <c r="A44" s="1">
        <v>10</v>
      </c>
      <c r="B44" s="1">
        <v>4</v>
      </c>
      <c r="C44" s="1" t="s">
        <v>13</v>
      </c>
      <c r="D44" s="1" t="s">
        <v>18</v>
      </c>
      <c r="E44" s="3" t="s">
        <v>147</v>
      </c>
      <c r="F44" s="7">
        <v>60</v>
      </c>
      <c r="G44" s="20">
        <v>0</v>
      </c>
      <c r="H44" s="5">
        <f t="shared" si="6"/>
        <v>0</v>
      </c>
      <c r="I44" s="6">
        <v>0.08</v>
      </c>
      <c r="J44" s="5">
        <f t="shared" si="7"/>
        <v>0</v>
      </c>
      <c r="K44" s="5">
        <f t="shared" ref="K44:K45" si="8">H44+J44</f>
        <v>0</v>
      </c>
    </row>
    <row r="45" spans="1:11" ht="22.8" x14ac:dyDescent="0.3">
      <c r="A45" s="1">
        <v>11</v>
      </c>
      <c r="B45" s="8">
        <v>5</v>
      </c>
      <c r="C45" s="1" t="s">
        <v>14</v>
      </c>
      <c r="D45" s="1" t="s">
        <v>17</v>
      </c>
      <c r="E45" s="3" t="s">
        <v>147</v>
      </c>
      <c r="F45" s="9">
        <v>60</v>
      </c>
      <c r="G45" s="20">
        <v>0</v>
      </c>
      <c r="H45" s="5">
        <f t="shared" si="6"/>
        <v>0</v>
      </c>
      <c r="I45" s="6">
        <v>0.08</v>
      </c>
      <c r="J45" s="5">
        <f t="shared" si="7"/>
        <v>0</v>
      </c>
      <c r="K45" s="5">
        <f t="shared" si="8"/>
        <v>0</v>
      </c>
    </row>
    <row r="46" spans="1:11" x14ac:dyDescent="0.3">
      <c r="A46" s="31" t="s">
        <v>35</v>
      </c>
      <c r="B46" s="32"/>
      <c r="C46" s="32"/>
      <c r="D46" s="32"/>
      <c r="E46" s="32"/>
      <c r="F46" s="32"/>
      <c r="G46" s="32"/>
      <c r="H46" s="32"/>
      <c r="I46" s="32"/>
      <c r="J46" s="32"/>
      <c r="K46" s="33"/>
    </row>
    <row r="47" spans="1:11" x14ac:dyDescent="0.3">
      <c r="A47" s="1">
        <v>12</v>
      </c>
      <c r="B47" s="8">
        <v>6</v>
      </c>
      <c r="C47" s="8" t="s">
        <v>15</v>
      </c>
      <c r="D47" s="8" t="s">
        <v>16</v>
      </c>
      <c r="E47" s="3" t="s">
        <v>147</v>
      </c>
      <c r="F47" s="9">
        <v>20</v>
      </c>
      <c r="G47" s="20">
        <v>0</v>
      </c>
      <c r="H47" s="5">
        <f t="shared" ref="H47:H49" si="9">MROUND(F47*G47,0.01)</f>
        <v>0</v>
      </c>
      <c r="I47" s="6">
        <v>0.08</v>
      </c>
      <c r="J47" s="5">
        <f t="shared" ref="J47:J49" si="10">MROUND(H47*0.08,0.01)</f>
        <v>0</v>
      </c>
      <c r="K47" s="10">
        <f>H47+J47</f>
        <v>0</v>
      </c>
    </row>
    <row r="48" spans="1:11" x14ac:dyDescent="0.3">
      <c r="A48" s="1">
        <v>13</v>
      </c>
      <c r="B48" s="8">
        <v>7</v>
      </c>
      <c r="C48" s="8" t="s">
        <v>20</v>
      </c>
      <c r="D48" s="8" t="s">
        <v>21</v>
      </c>
      <c r="E48" s="3" t="s">
        <v>147</v>
      </c>
      <c r="F48" s="9">
        <v>65</v>
      </c>
      <c r="G48" s="20">
        <v>0</v>
      </c>
      <c r="H48" s="5">
        <f t="shared" si="9"/>
        <v>0</v>
      </c>
      <c r="I48" s="6">
        <v>0.08</v>
      </c>
      <c r="J48" s="5">
        <f t="shared" si="10"/>
        <v>0</v>
      </c>
      <c r="K48" s="10">
        <f t="shared" ref="K48:K49" si="11">H48+J48</f>
        <v>0</v>
      </c>
    </row>
    <row r="49" spans="1:11" x14ac:dyDescent="0.3">
      <c r="A49" s="1">
        <v>14</v>
      </c>
      <c r="B49" s="8">
        <v>8</v>
      </c>
      <c r="C49" s="8" t="s">
        <v>22</v>
      </c>
      <c r="D49" s="8" t="s">
        <v>23</v>
      </c>
      <c r="E49" s="3" t="s">
        <v>147</v>
      </c>
      <c r="F49" s="9">
        <v>35</v>
      </c>
      <c r="G49" s="20">
        <v>0</v>
      </c>
      <c r="H49" s="5">
        <f t="shared" si="9"/>
        <v>0</v>
      </c>
      <c r="I49" s="6">
        <v>0.08</v>
      </c>
      <c r="J49" s="5">
        <f t="shared" si="10"/>
        <v>0</v>
      </c>
      <c r="K49" s="10">
        <f t="shared" si="11"/>
        <v>0</v>
      </c>
    </row>
    <row r="50" spans="1:11" x14ac:dyDescent="0.3">
      <c r="A50" s="31" t="s">
        <v>36</v>
      </c>
      <c r="B50" s="32"/>
      <c r="C50" s="32"/>
      <c r="D50" s="32"/>
      <c r="E50" s="32"/>
      <c r="F50" s="32"/>
      <c r="G50" s="32"/>
      <c r="H50" s="32"/>
      <c r="I50" s="32"/>
      <c r="J50" s="32"/>
      <c r="K50" s="33"/>
    </row>
    <row r="51" spans="1:11" x14ac:dyDescent="0.3">
      <c r="A51" s="1">
        <v>15</v>
      </c>
      <c r="B51" s="8">
        <v>12</v>
      </c>
      <c r="C51" s="8" t="s">
        <v>26</v>
      </c>
      <c r="D51" s="8" t="s">
        <v>27</v>
      </c>
      <c r="E51" s="3" t="s">
        <v>25</v>
      </c>
      <c r="F51" s="9">
        <v>53</v>
      </c>
      <c r="G51" s="20">
        <v>0</v>
      </c>
      <c r="H51" s="5">
        <f>MROUND(F51*G51,0.01)</f>
        <v>0</v>
      </c>
      <c r="I51" s="6">
        <v>0.08</v>
      </c>
      <c r="J51" s="5">
        <f>MROUND(H51*0.08,0.01)</f>
        <v>0</v>
      </c>
      <c r="K51" s="10">
        <f>H51+J51</f>
        <v>0</v>
      </c>
    </row>
    <row r="52" spans="1:11" x14ac:dyDescent="0.3">
      <c r="A52" s="31" t="s">
        <v>136</v>
      </c>
      <c r="B52" s="32"/>
      <c r="C52" s="32"/>
      <c r="D52" s="32"/>
      <c r="E52" s="32"/>
      <c r="F52" s="32"/>
      <c r="G52" s="32"/>
      <c r="H52" s="32"/>
      <c r="I52" s="32"/>
      <c r="J52" s="32"/>
      <c r="K52" s="33"/>
    </row>
    <row r="53" spans="1:11" ht="34.200000000000003" x14ac:dyDescent="0.3">
      <c r="A53" s="11">
        <v>16</v>
      </c>
      <c r="B53" s="12" t="s">
        <v>40</v>
      </c>
      <c r="C53" s="12" t="s">
        <v>41</v>
      </c>
      <c r="D53" s="12" t="s">
        <v>42</v>
      </c>
      <c r="E53" s="12" t="s">
        <v>43</v>
      </c>
      <c r="F53" s="13">
        <v>0.26</v>
      </c>
      <c r="G53" s="20">
        <v>0</v>
      </c>
      <c r="H53" s="5">
        <f t="shared" ref="H53:H79" si="12">MROUND(F53*G53,0.01)</f>
        <v>0</v>
      </c>
      <c r="I53" s="15">
        <v>0.08</v>
      </c>
      <c r="J53" s="5">
        <f t="shared" ref="J53:J70" si="13">MROUND(H53*0.08,0.01)</f>
        <v>0</v>
      </c>
      <c r="K53" s="14">
        <f>H53+J53</f>
        <v>0</v>
      </c>
    </row>
    <row r="54" spans="1:11" x14ac:dyDescent="0.3">
      <c r="A54" s="11">
        <v>17</v>
      </c>
      <c r="B54" s="12" t="s">
        <v>44</v>
      </c>
      <c r="C54" s="12" t="s">
        <v>45</v>
      </c>
      <c r="D54" s="12" t="s">
        <v>46</v>
      </c>
      <c r="E54" s="12" t="s">
        <v>43</v>
      </c>
      <c r="F54" s="13">
        <v>19.600000000000001</v>
      </c>
      <c r="G54" s="20">
        <v>0</v>
      </c>
      <c r="H54" s="5">
        <f t="shared" si="12"/>
        <v>0</v>
      </c>
      <c r="I54" s="15">
        <v>0.08</v>
      </c>
      <c r="J54" s="5">
        <f t="shared" si="13"/>
        <v>0</v>
      </c>
      <c r="K54" s="14">
        <f t="shared" ref="K54:K79" si="14">H54+J54</f>
        <v>0</v>
      </c>
    </row>
    <row r="55" spans="1:11" x14ac:dyDescent="0.3">
      <c r="A55" s="11">
        <v>18</v>
      </c>
      <c r="B55" s="12" t="s">
        <v>47</v>
      </c>
      <c r="C55" s="12" t="s">
        <v>48</v>
      </c>
      <c r="D55" s="12" t="s">
        <v>49</v>
      </c>
      <c r="E55" s="12" t="s">
        <v>43</v>
      </c>
      <c r="F55" s="13">
        <v>19.600000000000001</v>
      </c>
      <c r="G55" s="20">
        <v>0</v>
      </c>
      <c r="H55" s="5">
        <f t="shared" si="12"/>
        <v>0</v>
      </c>
      <c r="I55" s="15">
        <v>0.08</v>
      </c>
      <c r="J55" s="5">
        <f t="shared" si="13"/>
        <v>0</v>
      </c>
      <c r="K55" s="14">
        <f t="shared" si="14"/>
        <v>0</v>
      </c>
    </row>
    <row r="56" spans="1:11" x14ac:dyDescent="0.3">
      <c r="A56" s="11">
        <v>19</v>
      </c>
      <c r="B56" s="12" t="s">
        <v>50</v>
      </c>
      <c r="C56" s="12" t="s">
        <v>51</v>
      </c>
      <c r="D56" s="12" t="s">
        <v>52</v>
      </c>
      <c r="E56" s="12" t="s">
        <v>53</v>
      </c>
      <c r="F56" s="13">
        <v>106</v>
      </c>
      <c r="G56" s="20">
        <v>0</v>
      </c>
      <c r="H56" s="5">
        <f t="shared" si="12"/>
        <v>0</v>
      </c>
      <c r="I56" s="15">
        <v>0.08</v>
      </c>
      <c r="J56" s="5">
        <f t="shared" si="13"/>
        <v>0</v>
      </c>
      <c r="K56" s="14">
        <f t="shared" si="14"/>
        <v>0</v>
      </c>
    </row>
    <row r="57" spans="1:11" x14ac:dyDescent="0.3">
      <c r="A57" s="11">
        <v>20</v>
      </c>
      <c r="B57" s="12" t="s">
        <v>54</v>
      </c>
      <c r="C57" s="12" t="s">
        <v>55</v>
      </c>
      <c r="D57" s="12" t="s">
        <v>56</v>
      </c>
      <c r="E57" s="12" t="s">
        <v>57</v>
      </c>
      <c r="F57" s="13">
        <v>2.1</v>
      </c>
      <c r="G57" s="20">
        <v>0</v>
      </c>
      <c r="H57" s="5">
        <f t="shared" si="12"/>
        <v>0</v>
      </c>
      <c r="I57" s="15">
        <v>0.08</v>
      </c>
      <c r="J57" s="5">
        <f t="shared" si="13"/>
        <v>0</v>
      </c>
      <c r="K57" s="14">
        <f t="shared" si="14"/>
        <v>0</v>
      </c>
    </row>
    <row r="58" spans="1:11" x14ac:dyDescent="0.3">
      <c r="A58" s="11">
        <v>21</v>
      </c>
      <c r="B58" s="12" t="s">
        <v>58</v>
      </c>
      <c r="C58" s="12" t="s">
        <v>59</v>
      </c>
      <c r="D58" s="12" t="s">
        <v>60</v>
      </c>
      <c r="E58" s="12" t="s">
        <v>61</v>
      </c>
      <c r="F58" s="13">
        <v>60.15</v>
      </c>
      <c r="G58" s="20">
        <v>0</v>
      </c>
      <c r="H58" s="5">
        <f t="shared" si="12"/>
        <v>0</v>
      </c>
      <c r="I58" s="15">
        <v>0.08</v>
      </c>
      <c r="J58" s="5">
        <f t="shared" si="13"/>
        <v>0</v>
      </c>
      <c r="K58" s="14">
        <f t="shared" si="14"/>
        <v>0</v>
      </c>
    </row>
    <row r="59" spans="1:11" x14ac:dyDescent="0.3">
      <c r="A59" s="11">
        <v>22</v>
      </c>
      <c r="B59" s="12" t="s">
        <v>62</v>
      </c>
      <c r="C59" s="12" t="s">
        <v>63</v>
      </c>
      <c r="D59" s="12" t="s">
        <v>64</v>
      </c>
      <c r="E59" s="12" t="s">
        <v>61</v>
      </c>
      <c r="F59" s="13">
        <v>49.5</v>
      </c>
      <c r="G59" s="20">
        <v>0</v>
      </c>
      <c r="H59" s="5">
        <f t="shared" si="12"/>
        <v>0</v>
      </c>
      <c r="I59" s="15">
        <v>0.08</v>
      </c>
      <c r="J59" s="5">
        <f t="shared" si="13"/>
        <v>0</v>
      </c>
      <c r="K59" s="14">
        <f t="shared" si="14"/>
        <v>0</v>
      </c>
    </row>
    <row r="60" spans="1:11" x14ac:dyDescent="0.3">
      <c r="A60" s="11">
        <v>23</v>
      </c>
      <c r="B60" s="12" t="s">
        <v>65</v>
      </c>
      <c r="C60" s="12" t="s">
        <v>66</v>
      </c>
      <c r="D60" s="12" t="s">
        <v>67</v>
      </c>
      <c r="E60" s="12" t="s">
        <v>61</v>
      </c>
      <c r="F60" s="13">
        <v>28.01</v>
      </c>
      <c r="G60" s="20">
        <v>0</v>
      </c>
      <c r="H60" s="5">
        <f t="shared" si="12"/>
        <v>0</v>
      </c>
      <c r="I60" s="15">
        <v>0.08</v>
      </c>
      <c r="J60" s="5">
        <f t="shared" si="13"/>
        <v>0</v>
      </c>
      <c r="K60" s="14">
        <f t="shared" si="14"/>
        <v>0</v>
      </c>
    </row>
    <row r="61" spans="1:11" x14ac:dyDescent="0.3">
      <c r="A61" s="11">
        <v>24</v>
      </c>
      <c r="B61" s="12" t="s">
        <v>68</v>
      </c>
      <c r="C61" s="12" t="s">
        <v>69</v>
      </c>
      <c r="D61" s="12" t="s">
        <v>70</v>
      </c>
      <c r="E61" s="12" t="s">
        <v>57</v>
      </c>
      <c r="F61" s="13">
        <v>70.599999999999994</v>
      </c>
      <c r="G61" s="20">
        <v>0</v>
      </c>
      <c r="H61" s="5">
        <f t="shared" si="12"/>
        <v>0</v>
      </c>
      <c r="I61" s="15">
        <v>0.08</v>
      </c>
      <c r="J61" s="5">
        <f t="shared" si="13"/>
        <v>0</v>
      </c>
      <c r="K61" s="14">
        <f t="shared" si="14"/>
        <v>0</v>
      </c>
    </row>
    <row r="62" spans="1:11" x14ac:dyDescent="0.3">
      <c r="A62" s="11">
        <v>25</v>
      </c>
      <c r="B62" s="12" t="s">
        <v>71</v>
      </c>
      <c r="C62" s="12" t="s">
        <v>72</v>
      </c>
      <c r="D62" s="12" t="s">
        <v>73</v>
      </c>
      <c r="E62" s="12" t="s">
        <v>57</v>
      </c>
      <c r="F62" s="13">
        <v>27.75</v>
      </c>
      <c r="G62" s="20">
        <v>0</v>
      </c>
      <c r="H62" s="5">
        <f t="shared" si="12"/>
        <v>0</v>
      </c>
      <c r="I62" s="15">
        <v>0.08</v>
      </c>
      <c r="J62" s="5">
        <f t="shared" si="13"/>
        <v>0</v>
      </c>
      <c r="K62" s="14">
        <f t="shared" si="14"/>
        <v>0</v>
      </c>
    </row>
    <row r="63" spans="1:11" x14ac:dyDescent="0.3">
      <c r="A63" s="11">
        <v>26</v>
      </c>
      <c r="B63" s="12" t="s">
        <v>74</v>
      </c>
      <c r="C63" s="12" t="s">
        <v>75</v>
      </c>
      <c r="D63" s="12" t="s">
        <v>76</v>
      </c>
      <c r="E63" s="12" t="s">
        <v>57</v>
      </c>
      <c r="F63" s="13">
        <v>44.21</v>
      </c>
      <c r="G63" s="20">
        <v>0</v>
      </c>
      <c r="H63" s="5">
        <f t="shared" si="12"/>
        <v>0</v>
      </c>
      <c r="I63" s="15">
        <v>0.08</v>
      </c>
      <c r="J63" s="5">
        <f t="shared" si="13"/>
        <v>0</v>
      </c>
      <c r="K63" s="14">
        <f t="shared" si="14"/>
        <v>0</v>
      </c>
    </row>
    <row r="64" spans="1:11" x14ac:dyDescent="0.3">
      <c r="A64" s="11">
        <v>27</v>
      </c>
      <c r="B64" s="12" t="s">
        <v>77</v>
      </c>
      <c r="C64" s="12" t="s">
        <v>78</v>
      </c>
      <c r="D64" s="12" t="s">
        <v>79</v>
      </c>
      <c r="E64" s="12" t="s">
        <v>57</v>
      </c>
      <c r="F64" s="13">
        <v>143.19</v>
      </c>
      <c r="G64" s="20">
        <v>0</v>
      </c>
      <c r="H64" s="5">
        <f t="shared" si="12"/>
        <v>0</v>
      </c>
      <c r="I64" s="15">
        <v>0.08</v>
      </c>
      <c r="J64" s="5">
        <f t="shared" si="13"/>
        <v>0</v>
      </c>
      <c r="K64" s="14">
        <f t="shared" si="14"/>
        <v>0</v>
      </c>
    </row>
    <row r="65" spans="1:11" ht="22.8" x14ac:dyDescent="0.3">
      <c r="A65" s="11">
        <v>28</v>
      </c>
      <c r="B65" s="12" t="s">
        <v>80</v>
      </c>
      <c r="C65" s="12" t="s">
        <v>81</v>
      </c>
      <c r="D65" s="12" t="s">
        <v>82</v>
      </c>
      <c r="E65" s="12" t="s">
        <v>43</v>
      </c>
      <c r="F65" s="13">
        <v>74.5</v>
      </c>
      <c r="G65" s="20">
        <v>0</v>
      </c>
      <c r="H65" s="5">
        <f t="shared" si="12"/>
        <v>0</v>
      </c>
      <c r="I65" s="15">
        <v>0.08</v>
      </c>
      <c r="J65" s="5">
        <f t="shared" si="13"/>
        <v>0</v>
      </c>
      <c r="K65" s="14">
        <f t="shared" si="14"/>
        <v>0</v>
      </c>
    </row>
    <row r="66" spans="1:11" x14ac:dyDescent="0.3">
      <c r="A66" s="11">
        <v>29</v>
      </c>
      <c r="B66" s="12" t="s">
        <v>83</v>
      </c>
      <c r="C66" s="12" t="s">
        <v>84</v>
      </c>
      <c r="D66" s="12" t="s">
        <v>85</v>
      </c>
      <c r="E66" s="12" t="s">
        <v>43</v>
      </c>
      <c r="F66" s="13">
        <v>31.71</v>
      </c>
      <c r="G66" s="20">
        <v>0</v>
      </c>
      <c r="H66" s="5">
        <f t="shared" si="12"/>
        <v>0</v>
      </c>
      <c r="I66" s="15">
        <v>0.08</v>
      </c>
      <c r="J66" s="5">
        <f t="shared" si="13"/>
        <v>0</v>
      </c>
      <c r="K66" s="14">
        <f t="shared" si="14"/>
        <v>0</v>
      </c>
    </row>
    <row r="67" spans="1:11" x14ac:dyDescent="0.3">
      <c r="A67" s="11">
        <v>30</v>
      </c>
      <c r="B67" s="12" t="s">
        <v>86</v>
      </c>
      <c r="C67" s="12" t="s">
        <v>87</v>
      </c>
      <c r="D67" s="12" t="s">
        <v>88</v>
      </c>
      <c r="E67" s="12" t="s">
        <v>43</v>
      </c>
      <c r="F67" s="13">
        <v>36.340000000000003</v>
      </c>
      <c r="G67" s="20">
        <v>0</v>
      </c>
      <c r="H67" s="5">
        <f t="shared" si="12"/>
        <v>0</v>
      </c>
      <c r="I67" s="15">
        <v>0.08</v>
      </c>
      <c r="J67" s="5">
        <f t="shared" si="13"/>
        <v>0</v>
      </c>
      <c r="K67" s="14">
        <f t="shared" si="14"/>
        <v>0</v>
      </c>
    </row>
    <row r="68" spans="1:11" x14ac:dyDescent="0.3">
      <c r="A68" s="11">
        <v>31</v>
      </c>
      <c r="B68" s="12" t="s">
        <v>89</v>
      </c>
      <c r="C68" s="12" t="s">
        <v>90</v>
      </c>
      <c r="D68" s="12" t="s">
        <v>91</v>
      </c>
      <c r="E68" s="12" t="s">
        <v>43</v>
      </c>
      <c r="F68" s="13">
        <v>2.8</v>
      </c>
      <c r="G68" s="20">
        <v>0</v>
      </c>
      <c r="H68" s="5">
        <f t="shared" si="12"/>
        <v>0</v>
      </c>
      <c r="I68" s="15">
        <v>0.08</v>
      </c>
      <c r="J68" s="5">
        <f t="shared" si="13"/>
        <v>0</v>
      </c>
      <c r="K68" s="14">
        <f t="shared" si="14"/>
        <v>0</v>
      </c>
    </row>
    <row r="69" spans="1:11" ht="22.8" x14ac:dyDescent="0.3">
      <c r="A69" s="11">
        <v>32</v>
      </c>
      <c r="B69" s="12" t="s">
        <v>92</v>
      </c>
      <c r="C69" s="12" t="s">
        <v>93</v>
      </c>
      <c r="D69" s="12" t="s">
        <v>94</v>
      </c>
      <c r="E69" s="12" t="s">
        <v>95</v>
      </c>
      <c r="F69" s="13">
        <v>2</v>
      </c>
      <c r="G69" s="20">
        <v>0</v>
      </c>
      <c r="H69" s="5">
        <f t="shared" si="12"/>
        <v>0</v>
      </c>
      <c r="I69" s="15">
        <v>0.08</v>
      </c>
      <c r="J69" s="5">
        <f t="shared" si="13"/>
        <v>0</v>
      </c>
      <c r="K69" s="14">
        <f t="shared" si="14"/>
        <v>0</v>
      </c>
    </row>
    <row r="70" spans="1:11" x14ac:dyDescent="0.3">
      <c r="A70" s="11">
        <v>33</v>
      </c>
      <c r="B70" s="12" t="s">
        <v>96</v>
      </c>
      <c r="C70" s="12" t="s">
        <v>97</v>
      </c>
      <c r="D70" s="12" t="s">
        <v>98</v>
      </c>
      <c r="E70" s="12" t="s">
        <v>95</v>
      </c>
      <c r="F70" s="13">
        <v>2</v>
      </c>
      <c r="G70" s="20">
        <v>0</v>
      </c>
      <c r="H70" s="5">
        <f t="shared" si="12"/>
        <v>0</v>
      </c>
      <c r="I70" s="15">
        <v>0.08</v>
      </c>
      <c r="J70" s="5">
        <f t="shared" si="13"/>
        <v>0</v>
      </c>
      <c r="K70" s="14">
        <f t="shared" si="14"/>
        <v>0</v>
      </c>
    </row>
    <row r="71" spans="1:11" x14ac:dyDescent="0.3">
      <c r="A71" s="11">
        <v>34</v>
      </c>
      <c r="B71" s="12" t="s">
        <v>99</v>
      </c>
      <c r="C71" s="12" t="s">
        <v>100</v>
      </c>
      <c r="D71" s="12" t="s">
        <v>101</v>
      </c>
      <c r="E71" s="12" t="s">
        <v>102</v>
      </c>
      <c r="F71" s="13">
        <v>52.6</v>
      </c>
      <c r="G71" s="20">
        <v>0</v>
      </c>
      <c r="H71" s="5">
        <f t="shared" si="12"/>
        <v>0</v>
      </c>
      <c r="I71" s="15">
        <v>0.23</v>
      </c>
      <c r="J71" s="5">
        <f>MROUND(H71*0.23,0.01)</f>
        <v>0</v>
      </c>
      <c r="K71" s="14">
        <f t="shared" si="14"/>
        <v>0</v>
      </c>
    </row>
    <row r="72" spans="1:11" x14ac:dyDescent="0.3">
      <c r="A72" s="11">
        <v>35</v>
      </c>
      <c r="B72" s="12" t="s">
        <v>139</v>
      </c>
      <c r="C72" s="12" t="s">
        <v>140</v>
      </c>
      <c r="D72" s="12" t="s">
        <v>141</v>
      </c>
      <c r="E72" s="12" t="s">
        <v>102</v>
      </c>
      <c r="F72" s="13">
        <v>0</v>
      </c>
      <c r="G72" s="20">
        <v>0</v>
      </c>
      <c r="H72" s="5">
        <f t="shared" si="12"/>
        <v>0</v>
      </c>
      <c r="I72" s="6">
        <v>0.23</v>
      </c>
      <c r="J72" s="5">
        <f t="shared" ref="J72:J76" si="15">MROUND(H72*0.23,0.01)</f>
        <v>0</v>
      </c>
      <c r="K72" s="14">
        <f t="shared" si="14"/>
        <v>0</v>
      </c>
    </row>
    <row r="73" spans="1:11" x14ac:dyDescent="0.3">
      <c r="A73" s="11">
        <v>36</v>
      </c>
      <c r="B73" s="12" t="s">
        <v>103</v>
      </c>
      <c r="C73" s="12" t="s">
        <v>104</v>
      </c>
      <c r="D73" s="12" t="s">
        <v>105</v>
      </c>
      <c r="E73" s="12" t="s">
        <v>95</v>
      </c>
      <c r="F73" s="13">
        <v>1440</v>
      </c>
      <c r="G73" s="20">
        <v>0</v>
      </c>
      <c r="H73" s="5">
        <f t="shared" si="12"/>
        <v>0</v>
      </c>
      <c r="I73" s="15">
        <v>0.23</v>
      </c>
      <c r="J73" s="5">
        <f t="shared" si="15"/>
        <v>0</v>
      </c>
      <c r="K73" s="14">
        <f t="shared" si="14"/>
        <v>0</v>
      </c>
    </row>
    <row r="74" spans="1:11" x14ac:dyDescent="0.3">
      <c r="A74" s="11">
        <v>37</v>
      </c>
      <c r="B74" s="12" t="s">
        <v>142</v>
      </c>
      <c r="C74" s="12" t="s">
        <v>143</v>
      </c>
      <c r="D74" s="12" t="s">
        <v>144</v>
      </c>
      <c r="E74" s="12" t="s">
        <v>95</v>
      </c>
      <c r="F74" s="13">
        <v>0</v>
      </c>
      <c r="G74" s="20">
        <v>0</v>
      </c>
      <c r="H74" s="5">
        <f t="shared" si="12"/>
        <v>0</v>
      </c>
      <c r="I74" s="6">
        <v>0.23</v>
      </c>
      <c r="J74" s="5">
        <f t="shared" si="15"/>
        <v>0</v>
      </c>
      <c r="K74" s="14">
        <f t="shared" si="14"/>
        <v>0</v>
      </c>
    </row>
    <row r="75" spans="1:11" x14ac:dyDescent="0.3">
      <c r="A75" s="11">
        <v>38</v>
      </c>
      <c r="B75" s="12" t="s">
        <v>106</v>
      </c>
      <c r="C75" s="12" t="s">
        <v>107</v>
      </c>
      <c r="D75" s="12" t="s">
        <v>108</v>
      </c>
      <c r="E75" s="12" t="s">
        <v>102</v>
      </c>
      <c r="F75" s="13">
        <v>35.5</v>
      </c>
      <c r="G75" s="20">
        <v>0</v>
      </c>
      <c r="H75" s="5">
        <f t="shared" si="12"/>
        <v>0</v>
      </c>
      <c r="I75" s="15">
        <v>0.23</v>
      </c>
      <c r="J75" s="5">
        <f t="shared" si="15"/>
        <v>0</v>
      </c>
      <c r="K75" s="14">
        <f t="shared" si="14"/>
        <v>0</v>
      </c>
    </row>
    <row r="76" spans="1:11" x14ac:dyDescent="0.3">
      <c r="A76" s="11">
        <v>39</v>
      </c>
      <c r="B76" s="12" t="s">
        <v>109</v>
      </c>
      <c r="C76" s="12" t="s">
        <v>110</v>
      </c>
      <c r="D76" s="12" t="s">
        <v>111</v>
      </c>
      <c r="E76" s="12" t="s">
        <v>112</v>
      </c>
      <c r="F76" s="13">
        <v>65</v>
      </c>
      <c r="G76" s="20">
        <v>0</v>
      </c>
      <c r="H76" s="5">
        <f t="shared" si="12"/>
        <v>0</v>
      </c>
      <c r="I76" s="15">
        <v>0.23</v>
      </c>
      <c r="J76" s="5">
        <f t="shared" si="15"/>
        <v>0</v>
      </c>
      <c r="K76" s="14">
        <f t="shared" si="14"/>
        <v>0</v>
      </c>
    </row>
    <row r="77" spans="1:11" x14ac:dyDescent="0.3">
      <c r="A77" s="11">
        <v>40</v>
      </c>
      <c r="B77" s="12" t="s">
        <v>113</v>
      </c>
      <c r="C77" s="12" t="s">
        <v>114</v>
      </c>
      <c r="D77" s="12" t="s">
        <v>115</v>
      </c>
      <c r="E77" s="12" t="s">
        <v>53</v>
      </c>
      <c r="F77" s="13">
        <v>106</v>
      </c>
      <c r="G77" s="20">
        <v>0</v>
      </c>
      <c r="H77" s="5">
        <f t="shared" si="12"/>
        <v>0</v>
      </c>
      <c r="I77" s="15">
        <v>0.08</v>
      </c>
      <c r="J77" s="5">
        <f t="shared" ref="J77:J79" si="16">MROUND(H77*0.08,0.01)</f>
        <v>0</v>
      </c>
      <c r="K77" s="14">
        <f t="shared" si="14"/>
        <v>0</v>
      </c>
    </row>
    <row r="78" spans="1:11" x14ac:dyDescent="0.3">
      <c r="A78" s="11">
        <v>41</v>
      </c>
      <c r="B78" s="12" t="s">
        <v>116</v>
      </c>
      <c r="C78" s="12" t="s">
        <v>117</v>
      </c>
      <c r="D78" s="12" t="s">
        <v>118</v>
      </c>
      <c r="E78" s="12" t="s">
        <v>119</v>
      </c>
      <c r="F78" s="13">
        <v>2000</v>
      </c>
      <c r="G78" s="20">
        <v>0</v>
      </c>
      <c r="H78" s="5">
        <f t="shared" si="12"/>
        <v>0</v>
      </c>
      <c r="I78" s="15">
        <v>0.08</v>
      </c>
      <c r="J78" s="5">
        <f t="shared" si="16"/>
        <v>0</v>
      </c>
      <c r="K78" s="14">
        <f t="shared" si="14"/>
        <v>0</v>
      </c>
    </row>
    <row r="79" spans="1:11" x14ac:dyDescent="0.3">
      <c r="A79" s="11">
        <v>42</v>
      </c>
      <c r="B79" s="12" t="s">
        <v>120</v>
      </c>
      <c r="C79" s="12" t="s">
        <v>121</v>
      </c>
      <c r="D79" s="12" t="s">
        <v>122</v>
      </c>
      <c r="E79" s="12" t="s">
        <v>119</v>
      </c>
      <c r="F79" s="13">
        <v>10</v>
      </c>
      <c r="G79" s="20">
        <v>0</v>
      </c>
      <c r="H79" s="5">
        <f t="shared" si="12"/>
        <v>0</v>
      </c>
      <c r="I79" s="15">
        <v>0.08</v>
      </c>
      <c r="J79" s="5">
        <f t="shared" si="16"/>
        <v>0</v>
      </c>
      <c r="K79" s="14">
        <f t="shared" si="14"/>
        <v>0</v>
      </c>
    </row>
    <row r="80" spans="1:11" x14ac:dyDescent="0.3">
      <c r="A80" s="34" t="s">
        <v>137</v>
      </c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ht="102.6" x14ac:dyDescent="0.3">
      <c r="A81" s="11">
        <v>43</v>
      </c>
      <c r="B81" s="12" t="s">
        <v>123</v>
      </c>
      <c r="C81" s="12" t="s">
        <v>24</v>
      </c>
      <c r="D81" s="12" t="s">
        <v>124</v>
      </c>
      <c r="E81" s="12" t="s">
        <v>112</v>
      </c>
      <c r="F81" s="13">
        <v>545</v>
      </c>
      <c r="G81" s="20">
        <v>0</v>
      </c>
      <c r="H81" s="5">
        <f t="shared" ref="H81:H85" si="17">MROUND(F81*G81,0.01)</f>
        <v>0</v>
      </c>
      <c r="I81" s="15">
        <v>0.08</v>
      </c>
      <c r="J81" s="5">
        <f>MROUND(H81*0.08,0.01)</f>
        <v>0</v>
      </c>
      <c r="K81" s="14">
        <f>H81+J81</f>
        <v>0</v>
      </c>
    </row>
    <row r="82" spans="1:11" ht="22.8" x14ac:dyDescent="0.3">
      <c r="A82" s="11">
        <v>44</v>
      </c>
      <c r="B82" s="12" t="s">
        <v>125</v>
      </c>
      <c r="C82" s="12" t="s">
        <v>126</v>
      </c>
      <c r="D82" s="12" t="s">
        <v>127</v>
      </c>
      <c r="E82" s="12" t="s">
        <v>112</v>
      </c>
      <c r="F82" s="13">
        <v>24</v>
      </c>
      <c r="G82" s="20">
        <v>0</v>
      </c>
      <c r="H82" s="5">
        <f t="shared" si="17"/>
        <v>0</v>
      </c>
      <c r="I82" s="15">
        <v>0.23</v>
      </c>
      <c r="J82" s="5">
        <f t="shared" ref="J82" si="18">MROUND(H82*0.23,0.01)</f>
        <v>0</v>
      </c>
      <c r="K82" s="14">
        <f t="shared" ref="K82:K85" si="19">H82+J82</f>
        <v>0</v>
      </c>
    </row>
    <row r="83" spans="1:11" ht="45.6" x14ac:dyDescent="0.3">
      <c r="A83" s="11">
        <v>45</v>
      </c>
      <c r="B83" s="12" t="s">
        <v>128</v>
      </c>
      <c r="C83" s="12" t="s">
        <v>129</v>
      </c>
      <c r="D83" s="12" t="s">
        <v>130</v>
      </c>
      <c r="E83" s="12" t="s">
        <v>112</v>
      </c>
      <c r="F83" s="13">
        <v>40</v>
      </c>
      <c r="G83" s="20">
        <v>0</v>
      </c>
      <c r="H83" s="5">
        <f t="shared" si="17"/>
        <v>0</v>
      </c>
      <c r="I83" s="15">
        <v>0.08</v>
      </c>
      <c r="J83" s="5">
        <f>MROUND(H83*0.08,0.01)</f>
        <v>0</v>
      </c>
      <c r="K83" s="14">
        <f t="shared" si="19"/>
        <v>0</v>
      </c>
    </row>
    <row r="84" spans="1:11" ht="91.2" x14ac:dyDescent="0.3">
      <c r="A84" s="11">
        <v>46</v>
      </c>
      <c r="B84" s="12" t="s">
        <v>131</v>
      </c>
      <c r="C84" s="12" t="s">
        <v>28</v>
      </c>
      <c r="D84" s="12" t="s">
        <v>132</v>
      </c>
      <c r="E84" s="12" t="s">
        <v>112</v>
      </c>
      <c r="F84" s="13">
        <v>91</v>
      </c>
      <c r="G84" s="20">
        <v>0</v>
      </c>
      <c r="H84" s="5">
        <f t="shared" si="17"/>
        <v>0</v>
      </c>
      <c r="I84" s="15">
        <v>0.08</v>
      </c>
      <c r="J84" s="5">
        <f>MROUND(H84*0.08,0.01)</f>
        <v>0</v>
      </c>
      <c r="K84" s="14">
        <f t="shared" si="19"/>
        <v>0</v>
      </c>
    </row>
    <row r="85" spans="1:11" ht="34.200000000000003" x14ac:dyDescent="0.3">
      <c r="A85" s="11">
        <v>47</v>
      </c>
      <c r="B85" s="12" t="s">
        <v>133</v>
      </c>
      <c r="C85" s="12" t="s">
        <v>134</v>
      </c>
      <c r="D85" s="12" t="s">
        <v>135</v>
      </c>
      <c r="E85" s="12" t="s">
        <v>112</v>
      </c>
      <c r="F85" s="13">
        <v>16</v>
      </c>
      <c r="G85" s="20">
        <v>0</v>
      </c>
      <c r="H85" s="5">
        <f t="shared" si="17"/>
        <v>0</v>
      </c>
      <c r="I85" s="15">
        <v>0.23</v>
      </c>
      <c r="J85" s="5">
        <f t="shared" ref="J85" si="20">MROUND(H85*0.23,0.01)</f>
        <v>0</v>
      </c>
      <c r="K85" s="14">
        <f t="shared" si="19"/>
        <v>0</v>
      </c>
    </row>
    <row r="86" spans="1:11" x14ac:dyDescent="0.3">
      <c r="A86" s="35"/>
      <c r="B86" s="36"/>
      <c r="C86" s="36"/>
      <c r="D86" s="36"/>
      <c r="E86" s="37"/>
      <c r="F86" s="29" t="s">
        <v>145</v>
      </c>
      <c r="G86" s="30"/>
      <c r="H86" s="16">
        <f>SUM(H31:H32,H34:H35,H37:H38,H40:H41,H43:H45,H47:H49,H51,H53:H79,H81:H85)</f>
        <v>0</v>
      </c>
      <c r="I86" s="29" t="s">
        <v>138</v>
      </c>
      <c r="J86" s="30"/>
      <c r="K86" s="17">
        <f>SUM(K31:K32,K34:K35,K37:K38,K40:K41,K43:K45,K47:K49,K51,K53:K79,K81:K85)</f>
        <v>0</v>
      </c>
    </row>
    <row r="87" spans="1:11" x14ac:dyDescent="0.3">
      <c r="A87" s="24"/>
      <c r="B87" s="24"/>
      <c r="C87" s="24"/>
      <c r="D87" s="24"/>
      <c r="E87" s="24"/>
      <c r="F87" s="24"/>
      <c r="G87" s="24"/>
      <c r="H87" s="24"/>
      <c r="I87" s="18" t="s">
        <v>146</v>
      </c>
      <c r="J87" s="19">
        <f>SUM(J31:J32,J34:J35,J37:J38,J40:J41,J43:J45,J47:J49,J51,J53:J79,J81:J85)</f>
        <v>0</v>
      </c>
      <c r="K87" s="24"/>
    </row>
    <row r="88" spans="1:11" x14ac:dyDescent="0.3">
      <c r="A88" s="26"/>
      <c r="B88" s="24"/>
      <c r="C88" s="24"/>
      <c r="D88" s="24"/>
      <c r="E88" s="24"/>
      <c r="F88" s="24"/>
      <c r="G88" s="24"/>
      <c r="H88" s="27"/>
      <c r="I88" s="24"/>
      <c r="J88" s="27"/>
      <c r="K88" s="24"/>
    </row>
    <row r="89" spans="1:11" x14ac:dyDescent="0.3">
      <c r="A89" s="24"/>
      <c r="B89" s="24"/>
      <c r="C89" s="24"/>
      <c r="D89" s="24"/>
      <c r="E89" s="24"/>
      <c r="F89" s="24"/>
      <c r="G89" s="24"/>
      <c r="H89" s="49"/>
      <c r="I89" s="50"/>
      <c r="J89" s="50"/>
      <c r="K89" s="50"/>
    </row>
    <row r="90" spans="1:11" x14ac:dyDescent="0.3">
      <c r="A90" s="24"/>
      <c r="B90" s="24"/>
      <c r="C90" s="24"/>
      <c r="D90" s="24"/>
      <c r="E90" s="24"/>
      <c r="F90" s="24"/>
      <c r="G90" s="24"/>
      <c r="H90" s="50"/>
      <c r="I90" s="50"/>
      <c r="J90" s="50"/>
      <c r="K90" s="50"/>
    </row>
    <row r="91" spans="1:11" x14ac:dyDescent="0.3">
      <c r="A91" s="27"/>
      <c r="B91" s="24"/>
      <c r="C91" s="24"/>
      <c r="D91" s="24"/>
      <c r="E91" s="24"/>
      <c r="F91" s="24"/>
      <c r="G91" s="24"/>
      <c r="H91" s="50"/>
      <c r="I91" s="50"/>
      <c r="J91" s="50"/>
      <c r="K91" s="50"/>
    </row>
    <row r="92" spans="1:11" x14ac:dyDescent="0.3">
      <c r="A92" s="24"/>
      <c r="B92" s="24"/>
      <c r="C92" s="24"/>
      <c r="D92" s="24"/>
      <c r="E92" s="24"/>
      <c r="F92" s="24"/>
      <c r="G92" s="24"/>
      <c r="H92" s="50"/>
      <c r="I92" s="50"/>
      <c r="J92" s="50"/>
      <c r="K92" s="50"/>
    </row>
    <row r="93" spans="1:11" x14ac:dyDescent="0.3">
      <c r="A93" s="24"/>
      <c r="B93" s="24"/>
      <c r="C93" s="24"/>
      <c r="D93" s="24"/>
      <c r="E93" s="24"/>
      <c r="F93" s="24"/>
      <c r="G93" s="24"/>
      <c r="H93" s="50"/>
      <c r="I93" s="50"/>
      <c r="J93" s="50"/>
      <c r="K93" s="50"/>
    </row>
    <row r="94" spans="1:11" x14ac:dyDescent="0.3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x14ac:dyDescent="0.3">
      <c r="A95" s="24"/>
      <c r="B95" s="24"/>
      <c r="C95" s="24"/>
      <c r="D95" s="24"/>
      <c r="E95" s="24"/>
      <c r="F95" s="24"/>
      <c r="G95" s="24"/>
      <c r="H95" s="25"/>
      <c r="I95" s="51" t="s">
        <v>157</v>
      </c>
      <c r="J95" s="52"/>
      <c r="K95" s="24"/>
    </row>
    <row r="96" spans="1:11" x14ac:dyDescent="0.3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ht="47.4" customHeight="1" x14ac:dyDescent="0.3">
      <c r="A97" s="24"/>
      <c r="B97" s="53" t="s">
        <v>158</v>
      </c>
      <c r="C97" s="53"/>
      <c r="D97" s="54"/>
      <c r="E97" s="24"/>
      <c r="F97" s="24"/>
      <c r="G97" s="24"/>
      <c r="H97" s="24"/>
      <c r="I97" s="24"/>
      <c r="J97" s="24"/>
      <c r="K97" s="24"/>
    </row>
  </sheetData>
  <mergeCells count="39">
    <mergeCell ref="A13:K13"/>
    <mergeCell ref="B23:K24"/>
    <mergeCell ref="H89:K93"/>
    <mergeCell ref="I95:J95"/>
    <mergeCell ref="B97:D97"/>
    <mergeCell ref="A29:K29"/>
    <mergeCell ref="E26:E28"/>
    <mergeCell ref="B26:B28"/>
    <mergeCell ref="I26:I28"/>
    <mergeCell ref="H26:H28"/>
    <mergeCell ref="J26:J28"/>
    <mergeCell ref="K26:K28"/>
    <mergeCell ref="A26:A28"/>
    <mergeCell ref="C26:C28"/>
    <mergeCell ref="D26:D28"/>
    <mergeCell ref="F26:F28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G26:G28"/>
    <mergeCell ref="F86:G86"/>
    <mergeCell ref="I86:J86"/>
    <mergeCell ref="A30:K30"/>
    <mergeCell ref="A33:K33"/>
    <mergeCell ref="A36:K36"/>
    <mergeCell ref="A52:K52"/>
    <mergeCell ref="A80:K80"/>
    <mergeCell ref="A39:K39"/>
    <mergeCell ref="A42:K42"/>
    <mergeCell ref="A46:K46"/>
    <mergeCell ref="A50:K50"/>
    <mergeCell ref="A86:E86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2021-12-17T07:07:06Z</dcterms:modified>
</cp:coreProperties>
</file>